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Categories" sheetId="1" r:id="rId1"/>
    <sheet name="Budget" sheetId="2" r:id="rId2"/>
    <sheet name="Items" sheetId="3" r:id="rId3"/>
    <sheet name="Lifetime" sheetId="4" r:id="rId4"/>
  </sheets>
  <definedNames>
    <definedName name="category">'Categories'!$A$1:$A$16</definedName>
  </definedNames>
  <calcPr fullCalcOnLoad="1"/>
</workbook>
</file>

<file path=xl/sharedStrings.xml><?xml version="1.0" encoding="utf-8"?>
<sst xmlns="http://schemas.openxmlformats.org/spreadsheetml/2006/main" count="57" uniqueCount="50">
  <si>
    <t>Rent</t>
  </si>
  <si>
    <t>Groceries</t>
  </si>
  <si>
    <t>Transport</t>
  </si>
  <si>
    <t>Utilities</t>
  </si>
  <si>
    <t>Eating Out</t>
  </si>
  <si>
    <t>Medical</t>
  </si>
  <si>
    <t>Insurance</t>
  </si>
  <si>
    <t>Entertainment</t>
  </si>
  <si>
    <t>Clothes</t>
  </si>
  <si>
    <t>Gifts</t>
  </si>
  <si>
    <t>School</t>
  </si>
  <si>
    <t>Tithing</t>
  </si>
  <si>
    <t>Taxes</t>
  </si>
  <si>
    <t>Charity</t>
  </si>
  <si>
    <t>Household</t>
  </si>
  <si>
    <t>Travel</t>
  </si>
  <si>
    <t>Category</t>
  </si>
  <si>
    <t>Annual</t>
  </si>
  <si>
    <t>Monthly</t>
  </si>
  <si>
    <t>Actual</t>
  </si>
  <si>
    <t>Name</t>
  </si>
  <si>
    <t>Cost</t>
  </si>
  <si>
    <t>Shaw's Market</t>
  </si>
  <si>
    <t>Date</t>
  </si>
  <si>
    <t>Whole Foods</t>
  </si>
  <si>
    <t>Wendy's</t>
  </si>
  <si>
    <t>CVS</t>
  </si>
  <si>
    <t>Grand Total</t>
  </si>
  <si>
    <t>Groceries Total</t>
  </si>
  <si>
    <t>Eating Out Total</t>
  </si>
  <si>
    <t>Household Total</t>
  </si>
  <si>
    <t>To-date</t>
  </si>
  <si>
    <t>Difference</t>
  </si>
  <si>
    <t>% diff</t>
  </si>
  <si>
    <t>Weekly</t>
  </si>
  <si>
    <t>Annually</t>
  </si>
  <si>
    <t>Lifetime</t>
  </si>
  <si>
    <t>Bag lunch</t>
  </si>
  <si>
    <t>Total</t>
  </si>
  <si>
    <t>2 kids public school</t>
  </si>
  <si>
    <t>Housing location</t>
  </si>
  <si>
    <t>cheaper car</t>
  </si>
  <si>
    <t>no car</t>
  </si>
  <si>
    <t>less eating out</t>
  </si>
  <si>
    <t>cheaper groceries</t>
  </si>
  <si>
    <t>thrift shop clothing</t>
  </si>
  <si>
    <t>make your own gifts</t>
  </si>
  <si>
    <t>habits: coffee, ice cream,…</t>
  </si>
  <si>
    <t>alternative weddings</t>
  </si>
  <si>
    <t>use library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</si>
</sst>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="200" zoomScaleNormal="200" workbookViewId="0" topLeftCell="A1">
      <selection activeCell="A1" sqref="A1:A16"/>
    </sheetView>
  </sheetViews>
  <sheetFormatPr defaultColWidth="9.140625" defaultRowHeight="12.75"/>
  <cols>
    <col min="1" max="1" width="13.7109375" style="0" customWidth="1"/>
  </cols>
  <sheetData>
    <row r="1" ht="12.75">
      <c r="A1" t="s">
        <v>13</v>
      </c>
    </row>
    <row r="2" ht="12.75">
      <c r="A2" t="s">
        <v>8</v>
      </c>
    </row>
    <row r="3" ht="12.75">
      <c r="A3" t="s">
        <v>4</v>
      </c>
    </row>
    <row r="4" ht="12.75">
      <c r="A4" t="s">
        <v>7</v>
      </c>
    </row>
    <row r="5" ht="12.75">
      <c r="A5" t="s">
        <v>9</v>
      </c>
    </row>
    <row r="6" ht="12.75">
      <c r="A6" t="s">
        <v>1</v>
      </c>
    </row>
    <row r="7" ht="12.75">
      <c r="A7" t="s">
        <v>14</v>
      </c>
    </row>
    <row r="8" ht="12.75">
      <c r="A8" t="s">
        <v>6</v>
      </c>
    </row>
    <row r="9" ht="12.75">
      <c r="A9" t="s">
        <v>5</v>
      </c>
    </row>
    <row r="10" ht="12.75">
      <c r="A10" t="s">
        <v>0</v>
      </c>
    </row>
    <row r="11" ht="12.75">
      <c r="A11" t="s">
        <v>10</v>
      </c>
    </row>
    <row r="12" ht="12.75">
      <c r="A12" t="s">
        <v>12</v>
      </c>
    </row>
    <row r="13" ht="12.75">
      <c r="A13" t="s">
        <v>11</v>
      </c>
    </row>
    <row r="14" ht="12.75">
      <c r="A14" t="s">
        <v>2</v>
      </c>
    </row>
    <row r="15" ht="12.75">
      <c r="A15" t="s">
        <v>15</v>
      </c>
    </row>
    <row r="16" ht="12.75">
      <c r="A16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200" zoomScaleNormal="200" workbookViewId="0" topLeftCell="A4">
      <selection activeCell="G7" sqref="G7"/>
    </sheetView>
  </sheetViews>
  <sheetFormatPr defaultColWidth="9.140625" defaultRowHeight="12.75"/>
  <cols>
    <col min="1" max="1" width="16.421875" style="0" customWidth="1"/>
  </cols>
  <sheetData>
    <row r="1" spans="1:7" ht="12.75">
      <c r="A1" t="s">
        <v>16</v>
      </c>
      <c r="B1" t="s">
        <v>17</v>
      </c>
      <c r="C1" t="s">
        <v>18</v>
      </c>
      <c r="D1" t="s">
        <v>31</v>
      </c>
      <c r="E1" t="s">
        <v>19</v>
      </c>
      <c r="F1" t="s">
        <v>32</v>
      </c>
      <c r="G1" t="s">
        <v>33</v>
      </c>
    </row>
    <row r="2" ht="12.75">
      <c r="A2" t="str">
        <f>Categories!A1</f>
        <v>Charity</v>
      </c>
    </row>
    <row r="3" ht="12.75">
      <c r="A3" t="str">
        <f>Categories!A2</f>
        <v>Clothes</v>
      </c>
    </row>
    <row r="4" spans="1:7" ht="12.75">
      <c r="A4" t="str">
        <f>Categories!A3</f>
        <v>Eating Out</v>
      </c>
      <c r="C4">
        <v>100</v>
      </c>
      <c r="D4">
        <f>6*C4</f>
        <v>600</v>
      </c>
      <c r="E4">
        <v>750</v>
      </c>
      <c r="F4">
        <f>E4-D4</f>
        <v>150</v>
      </c>
      <c r="G4">
        <f>F4/D4</f>
        <v>0.25</v>
      </c>
    </row>
    <row r="5" spans="1:7" ht="12.75">
      <c r="A5" t="str">
        <f>Categories!A4</f>
        <v>Entertainment</v>
      </c>
      <c r="D5">
        <f>6*C5</f>
        <v>0</v>
      </c>
      <c r="F5">
        <f>E5-D5</f>
        <v>0</v>
      </c>
      <c r="G5" t="e">
        <f>F5/D5</f>
        <v>#DIV/0!</v>
      </c>
    </row>
    <row r="6" spans="1:7" ht="12.75">
      <c r="A6" t="str">
        <f>Categories!A5</f>
        <v>Gifts</v>
      </c>
      <c r="D6">
        <f>6*C6</f>
        <v>0</v>
      </c>
      <c r="F6">
        <f>E6-D6</f>
        <v>0</v>
      </c>
      <c r="G6" t="e">
        <f>F6/D6</f>
        <v>#DIV/0!</v>
      </c>
    </row>
    <row r="7" spans="1:7" ht="12.75">
      <c r="A7" t="str">
        <f>Categories!A6</f>
        <v>Groceries</v>
      </c>
      <c r="C7">
        <v>250</v>
      </c>
      <c r="D7">
        <f>6*C7</f>
        <v>1500</v>
      </c>
      <c r="E7">
        <v>1362</v>
      </c>
      <c r="F7">
        <f>E7-D7</f>
        <v>-138</v>
      </c>
      <c r="G7">
        <f>F7/D7</f>
        <v>-0.092</v>
      </c>
    </row>
    <row r="8" spans="1:3" ht="12.75">
      <c r="A8" t="str">
        <f>Categories!A7</f>
        <v>Household</v>
      </c>
      <c r="B8">
        <v>1000</v>
      </c>
      <c r="C8">
        <f>B8/12</f>
        <v>83.33333333333333</v>
      </c>
    </row>
    <row r="9" ht="12.75">
      <c r="A9" t="str">
        <f>Categories!A8</f>
        <v>Insurance</v>
      </c>
    </row>
    <row r="10" ht="12.75">
      <c r="A10" t="str">
        <f>Categories!A9</f>
        <v>Medical</v>
      </c>
    </row>
    <row r="11" ht="12.75">
      <c r="A11" t="str">
        <f>Categories!A10</f>
        <v>Rent</v>
      </c>
    </row>
    <row r="12" ht="12.75">
      <c r="A12" t="str">
        <f>Categories!A11</f>
        <v>School</v>
      </c>
    </row>
    <row r="13" ht="12.75">
      <c r="A13" t="str">
        <f>Categories!A12</f>
        <v>Taxes</v>
      </c>
    </row>
    <row r="14" ht="12.75">
      <c r="A14" t="str">
        <f>Categories!A13</f>
        <v>Tithing</v>
      </c>
    </row>
    <row r="15" ht="12.75">
      <c r="A15" t="str">
        <f>Categories!A14</f>
        <v>Transport</v>
      </c>
    </row>
    <row r="16" ht="12.75">
      <c r="A16" t="str">
        <f>Categories!A15</f>
        <v>Travel</v>
      </c>
    </row>
    <row r="17" ht="12.75">
      <c r="A17" t="str">
        <f>Categories!A16</f>
        <v>Utilities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 outlineLevelRow="2"/>
  <cols>
    <col min="2" max="2" width="29.57421875" style="0" customWidth="1"/>
    <col min="4" max="4" width="22.421875" style="0" customWidth="1"/>
  </cols>
  <sheetData>
    <row r="1" spans="1:4" ht="12.75">
      <c r="A1" t="s">
        <v>23</v>
      </c>
      <c r="B1" t="s">
        <v>20</v>
      </c>
      <c r="C1" t="s">
        <v>21</v>
      </c>
      <c r="D1" t="s">
        <v>16</v>
      </c>
    </row>
    <row r="2" spans="1:4" ht="12.75" outlineLevel="2">
      <c r="A2" s="2">
        <v>39083</v>
      </c>
      <c r="B2" t="s">
        <v>22</v>
      </c>
      <c r="C2">
        <v>50</v>
      </c>
      <c r="D2" t="s">
        <v>1</v>
      </c>
    </row>
    <row r="3" spans="1:4" ht="12.75" outlineLevel="2">
      <c r="A3" s="2">
        <v>39083</v>
      </c>
      <c r="B3" t="s">
        <v>24</v>
      </c>
      <c r="C3">
        <v>90</v>
      </c>
      <c r="D3" t="s">
        <v>1</v>
      </c>
    </row>
    <row r="4" spans="1:4" ht="12.75" outlineLevel="1">
      <c r="A4" s="2"/>
      <c r="C4">
        <f>SUBTOTAL(9,C2:C3)</f>
        <v>140</v>
      </c>
      <c r="D4" s="1" t="s">
        <v>28</v>
      </c>
    </row>
    <row r="5" spans="1:4" ht="12.75" outlineLevel="2">
      <c r="A5" s="2">
        <v>39083</v>
      </c>
      <c r="B5" t="s">
        <v>25</v>
      </c>
      <c r="C5">
        <v>8</v>
      </c>
      <c r="D5" t="s">
        <v>4</v>
      </c>
    </row>
    <row r="6" spans="1:4" ht="12.75" outlineLevel="1">
      <c r="A6" s="2"/>
      <c r="C6">
        <f>SUBTOTAL(9,C5:C5)</f>
        <v>8</v>
      </c>
      <c r="D6" s="3" t="s">
        <v>29</v>
      </c>
    </row>
    <row r="7" spans="1:4" ht="12.75" outlineLevel="2">
      <c r="A7" s="2">
        <v>39083</v>
      </c>
      <c r="B7" t="s">
        <v>26</v>
      </c>
      <c r="C7">
        <v>20</v>
      </c>
      <c r="D7" t="s">
        <v>14</v>
      </c>
    </row>
    <row r="8" spans="1:4" ht="12.75" outlineLevel="1">
      <c r="A8" s="2"/>
      <c r="C8">
        <f>SUBTOTAL(9,C7:C7)</f>
        <v>20</v>
      </c>
      <c r="D8" s="3" t="s">
        <v>30</v>
      </c>
    </row>
    <row r="9" spans="1:4" ht="12.75">
      <c r="A9" s="2"/>
      <c r="C9">
        <f>SUBTOTAL(9,C2:C7)</f>
        <v>168</v>
      </c>
      <c r="D9" s="3" t="s">
        <v>27</v>
      </c>
    </row>
  </sheetData>
  <dataValidations count="1">
    <dataValidation type="list" allowBlank="1" showInputMessage="1" showErrorMessage="1" sqref="D2:D3 D5 D7 D10:D27">
      <formula1>category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200" zoomScaleNormal="200" workbookViewId="0" topLeftCell="A1">
      <selection activeCell="E19" sqref="E19"/>
    </sheetView>
  </sheetViews>
  <sheetFormatPr defaultColWidth="9.140625" defaultRowHeight="12.75"/>
  <cols>
    <col min="1" max="1" width="26.140625" style="0" customWidth="1"/>
    <col min="5" max="5" width="11.57421875" style="0" customWidth="1"/>
  </cols>
  <sheetData>
    <row r="1" spans="1:5" ht="12.75">
      <c r="A1" t="s">
        <v>20</v>
      </c>
      <c r="B1" t="s">
        <v>34</v>
      </c>
      <c r="C1" t="s">
        <v>18</v>
      </c>
      <c r="D1" t="s">
        <v>35</v>
      </c>
      <c r="E1" t="s">
        <v>36</v>
      </c>
    </row>
    <row r="2" spans="1:5" ht="12.75">
      <c r="A2" t="s">
        <v>37</v>
      </c>
      <c r="B2">
        <v>25</v>
      </c>
      <c r="C2">
        <f>4*B2</f>
        <v>100</v>
      </c>
      <c r="D2">
        <f>12*C2</f>
        <v>1200</v>
      </c>
      <c r="E2" s="4">
        <f>D2*40</f>
        <v>48000</v>
      </c>
    </row>
    <row r="3" spans="1:5" ht="12.75">
      <c r="A3" t="s">
        <v>39</v>
      </c>
      <c r="B3">
        <v>0</v>
      </c>
      <c r="C3">
        <f aca="true" t="shared" si="0" ref="C3:C18">4*B3</f>
        <v>0</v>
      </c>
      <c r="D3">
        <f aca="true" t="shared" si="1" ref="D3:D18">12*C3</f>
        <v>0</v>
      </c>
      <c r="E3" s="4">
        <f>10000*2*16</f>
        <v>320000</v>
      </c>
    </row>
    <row r="4" spans="1:5" ht="12.75">
      <c r="A4" t="s">
        <v>40</v>
      </c>
      <c r="B4">
        <v>0</v>
      </c>
      <c r="C4">
        <f t="shared" si="0"/>
        <v>0</v>
      </c>
      <c r="D4">
        <f t="shared" si="1"/>
        <v>0</v>
      </c>
      <c r="E4" s="4">
        <v>200000</v>
      </c>
    </row>
    <row r="5" spans="1:5" ht="12.75">
      <c r="A5" t="s">
        <v>41</v>
      </c>
      <c r="B5">
        <v>0</v>
      </c>
      <c r="C5">
        <f t="shared" si="0"/>
        <v>0</v>
      </c>
      <c r="D5">
        <v>2500</v>
      </c>
      <c r="E5" s="4">
        <f aca="true" t="shared" si="2" ref="E3:E18">D5*40</f>
        <v>100000</v>
      </c>
    </row>
    <row r="6" spans="1:5" ht="12.75">
      <c r="A6" t="s">
        <v>42</v>
      </c>
      <c r="B6">
        <v>0</v>
      </c>
      <c r="C6">
        <f t="shared" si="0"/>
        <v>0</v>
      </c>
      <c r="D6">
        <v>2500</v>
      </c>
      <c r="E6" s="4">
        <f t="shared" si="2"/>
        <v>100000</v>
      </c>
    </row>
    <row r="7" spans="1:5" ht="12.75">
      <c r="A7" t="s">
        <v>43</v>
      </c>
      <c r="B7">
        <v>0</v>
      </c>
      <c r="C7">
        <v>100</v>
      </c>
      <c r="D7">
        <f t="shared" si="1"/>
        <v>1200</v>
      </c>
      <c r="E7" s="4">
        <f t="shared" si="2"/>
        <v>48000</v>
      </c>
    </row>
    <row r="8" spans="1:5" ht="12.75">
      <c r="A8" t="s">
        <v>44</v>
      </c>
      <c r="B8">
        <v>0</v>
      </c>
      <c r="C8">
        <v>50</v>
      </c>
      <c r="D8">
        <f t="shared" si="1"/>
        <v>600</v>
      </c>
      <c r="E8" s="4">
        <f t="shared" si="2"/>
        <v>24000</v>
      </c>
    </row>
    <row r="9" spans="1:5" ht="12.75">
      <c r="A9" t="s">
        <v>45</v>
      </c>
      <c r="B9">
        <v>0</v>
      </c>
      <c r="C9">
        <v>100</v>
      </c>
      <c r="D9">
        <f t="shared" si="1"/>
        <v>1200</v>
      </c>
      <c r="E9" s="4">
        <f t="shared" si="2"/>
        <v>48000</v>
      </c>
    </row>
    <row r="10" spans="1:5" ht="12.75">
      <c r="A10" t="s">
        <v>46</v>
      </c>
      <c r="B10">
        <v>0</v>
      </c>
      <c r="C10">
        <v>50</v>
      </c>
      <c r="D10">
        <f t="shared" si="1"/>
        <v>600</v>
      </c>
      <c r="E10" s="4">
        <f t="shared" si="2"/>
        <v>24000</v>
      </c>
    </row>
    <row r="11" spans="1:5" ht="12.75">
      <c r="A11" t="s">
        <v>47</v>
      </c>
      <c r="B11">
        <v>20</v>
      </c>
      <c r="C11">
        <f t="shared" si="0"/>
        <v>80</v>
      </c>
      <c r="D11">
        <f t="shared" si="1"/>
        <v>960</v>
      </c>
      <c r="E11" s="4">
        <f t="shared" si="2"/>
        <v>38400</v>
      </c>
    </row>
    <row r="12" spans="1:5" ht="12.75">
      <c r="A12" t="s">
        <v>48</v>
      </c>
      <c r="B12">
        <v>0</v>
      </c>
      <c r="C12">
        <f t="shared" si="0"/>
        <v>0</v>
      </c>
      <c r="D12">
        <f t="shared" si="1"/>
        <v>0</v>
      </c>
      <c r="E12" s="4">
        <v>20000</v>
      </c>
    </row>
    <row r="13" spans="1:5" ht="12.75">
      <c r="A13" t="s">
        <v>49</v>
      </c>
      <c r="B13">
        <v>0</v>
      </c>
      <c r="C13">
        <v>100</v>
      </c>
      <c r="D13">
        <f t="shared" si="1"/>
        <v>1200</v>
      </c>
      <c r="E13" s="4">
        <f t="shared" si="2"/>
        <v>48000</v>
      </c>
    </row>
    <row r="14" spans="2:5" ht="12.75">
      <c r="B14">
        <v>0</v>
      </c>
      <c r="C14">
        <f t="shared" si="0"/>
        <v>0</v>
      </c>
      <c r="D14">
        <f t="shared" si="1"/>
        <v>0</v>
      </c>
      <c r="E14" s="4">
        <f t="shared" si="2"/>
        <v>0</v>
      </c>
    </row>
    <row r="15" spans="2:5" ht="12.75">
      <c r="B15">
        <v>0</v>
      </c>
      <c r="C15">
        <f t="shared" si="0"/>
        <v>0</v>
      </c>
      <c r="D15">
        <f t="shared" si="1"/>
        <v>0</v>
      </c>
      <c r="E15" s="4">
        <f t="shared" si="2"/>
        <v>0</v>
      </c>
    </row>
    <row r="16" spans="2:5" ht="12.75">
      <c r="B16">
        <v>0</v>
      </c>
      <c r="C16">
        <f t="shared" si="0"/>
        <v>0</v>
      </c>
      <c r="D16">
        <f t="shared" si="1"/>
        <v>0</v>
      </c>
      <c r="E16" s="4">
        <f t="shared" si="2"/>
        <v>0</v>
      </c>
    </row>
    <row r="17" spans="2:5" ht="12.75">
      <c r="B17">
        <v>0</v>
      </c>
      <c r="C17">
        <f t="shared" si="0"/>
        <v>0</v>
      </c>
      <c r="D17">
        <f t="shared" si="1"/>
        <v>0</v>
      </c>
      <c r="E17" s="4">
        <f t="shared" si="2"/>
        <v>0</v>
      </c>
    </row>
    <row r="18" spans="2:5" ht="12.75">
      <c r="B18">
        <v>0</v>
      </c>
      <c r="C18">
        <f t="shared" si="0"/>
        <v>0</v>
      </c>
      <c r="D18">
        <f t="shared" si="1"/>
        <v>0</v>
      </c>
      <c r="E18" s="4">
        <f t="shared" si="2"/>
        <v>0</v>
      </c>
    </row>
    <row r="19" spans="1:5" ht="12.75">
      <c r="A19" t="s">
        <v>38</v>
      </c>
      <c r="E19" s="4">
        <f>SUM(E2:E18)</f>
        <v>1018400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&amp; Jodi</dc:creator>
  <cp:keywords/>
  <dc:description/>
  <cp:lastModifiedBy>Gary &amp; Jodi</cp:lastModifiedBy>
  <dcterms:created xsi:type="dcterms:W3CDTF">2007-06-30T18:01:52Z</dcterms:created>
  <dcterms:modified xsi:type="dcterms:W3CDTF">2007-06-30T19:16:15Z</dcterms:modified>
  <cp:category/>
  <cp:version/>
  <cp:contentType/>
  <cp:contentStatus/>
</cp:coreProperties>
</file>